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P46" i="1" l="1"/>
  <c r="P41" i="1"/>
  <c r="P42" i="1"/>
  <c r="P43" i="1"/>
  <c r="P44" i="1"/>
  <c r="P45" i="1"/>
  <c r="G35" i="1"/>
  <c r="H35" i="1"/>
  <c r="F35" i="1"/>
  <c r="H34" i="1" l="1"/>
  <c r="G34" i="1"/>
  <c r="P34" i="1" s="1"/>
  <c r="F34" i="1"/>
  <c r="H33" i="1"/>
  <c r="G33" i="1"/>
  <c r="P33" i="1" s="1"/>
  <c r="Q33" i="1" s="1"/>
  <c r="F33" i="1"/>
  <c r="H32" i="1"/>
  <c r="G32" i="1"/>
  <c r="P32" i="1" s="1"/>
  <c r="Q32" i="1" s="1"/>
  <c r="F32" i="1"/>
  <c r="H31" i="1"/>
  <c r="G31" i="1"/>
  <c r="P31" i="1" s="1"/>
  <c r="Q31" i="1" s="1"/>
  <c r="F31" i="1"/>
  <c r="H30" i="1"/>
  <c r="G30" i="1"/>
  <c r="P30" i="1" s="1"/>
  <c r="Q30" i="1" s="1"/>
  <c r="F30" i="1"/>
  <c r="H29" i="1"/>
  <c r="G29" i="1"/>
  <c r="P29" i="1" s="1"/>
  <c r="Q29" i="1" s="1"/>
  <c r="F29" i="1"/>
  <c r="H28" i="1"/>
  <c r="G28" i="1"/>
  <c r="P28" i="1" s="1"/>
  <c r="Q28" i="1" s="1"/>
  <c r="F28" i="1"/>
  <c r="H27" i="1"/>
  <c r="G27" i="1"/>
  <c r="P27" i="1" s="1"/>
  <c r="Q27" i="1" s="1"/>
  <c r="F27" i="1"/>
  <c r="H26" i="1"/>
  <c r="G26" i="1"/>
  <c r="P26" i="1" s="1"/>
  <c r="Q26" i="1" s="1"/>
  <c r="F26" i="1"/>
  <c r="H25" i="1"/>
  <c r="G25" i="1"/>
  <c r="P25" i="1" s="1"/>
  <c r="Q25" i="1" s="1"/>
  <c r="F25" i="1"/>
  <c r="H24" i="1"/>
  <c r="G24" i="1"/>
  <c r="P24" i="1" s="1"/>
  <c r="Q24" i="1" s="1"/>
  <c r="F24" i="1"/>
  <c r="H23" i="1"/>
  <c r="G23" i="1"/>
  <c r="P23" i="1" s="1"/>
  <c r="Q23" i="1" s="1"/>
  <c r="F23" i="1"/>
  <c r="H22" i="1"/>
  <c r="G22" i="1"/>
  <c r="P22" i="1" s="1"/>
  <c r="Q22" i="1" s="1"/>
  <c r="F22" i="1"/>
  <c r="H21" i="1"/>
  <c r="G21" i="1"/>
  <c r="P21" i="1" s="1"/>
  <c r="Q21" i="1" s="1"/>
  <c r="F21" i="1"/>
  <c r="H20" i="1"/>
  <c r="G20" i="1"/>
  <c r="P20" i="1" s="1"/>
  <c r="Q20" i="1" s="1"/>
  <c r="F20" i="1"/>
  <c r="H19" i="1"/>
  <c r="G19" i="1"/>
  <c r="P19" i="1" s="1"/>
  <c r="Q19" i="1" s="1"/>
  <c r="F19" i="1"/>
  <c r="H18" i="1"/>
  <c r="G18" i="1"/>
  <c r="P18" i="1" s="1"/>
  <c r="Q18" i="1" s="1"/>
  <c r="F18" i="1"/>
  <c r="H17" i="1"/>
  <c r="G17" i="1"/>
  <c r="P17" i="1" s="1"/>
  <c r="Q17" i="1" s="1"/>
  <c r="F17" i="1"/>
  <c r="H16" i="1"/>
  <c r="G16" i="1"/>
  <c r="P16" i="1" s="1"/>
  <c r="Q16" i="1" s="1"/>
  <c r="F16" i="1"/>
  <c r="H15" i="1"/>
  <c r="G15" i="1"/>
  <c r="P15" i="1" s="1"/>
  <c r="Q15" i="1" s="1"/>
  <c r="F15" i="1"/>
  <c r="H14" i="1"/>
  <c r="G14" i="1"/>
  <c r="P14" i="1" s="1"/>
  <c r="Q14" i="1" s="1"/>
  <c r="F14" i="1"/>
  <c r="H13" i="1"/>
  <c r="G13" i="1"/>
  <c r="P13" i="1" s="1"/>
  <c r="Q13" i="1" s="1"/>
  <c r="F13" i="1"/>
  <c r="H12" i="1"/>
  <c r="G12" i="1"/>
  <c r="P12" i="1" s="1"/>
  <c r="Q12" i="1" s="1"/>
  <c r="F12" i="1"/>
  <c r="H11" i="1"/>
  <c r="G11" i="1"/>
  <c r="P11" i="1" s="1"/>
  <c r="Q11" i="1" s="1"/>
  <c r="F11" i="1"/>
  <c r="H10" i="1"/>
  <c r="G10" i="1"/>
  <c r="P10" i="1" s="1"/>
  <c r="Q10" i="1" s="1"/>
  <c r="F10" i="1"/>
  <c r="H9" i="1"/>
  <c r="G9" i="1"/>
  <c r="P9" i="1" s="1"/>
  <c r="Q9" i="1" s="1"/>
  <c r="F9" i="1"/>
  <c r="H8" i="1"/>
  <c r="G8" i="1"/>
  <c r="P8" i="1" s="1"/>
  <c r="Q8" i="1" s="1"/>
  <c r="F8" i="1"/>
  <c r="H7" i="1"/>
  <c r="G7" i="1"/>
  <c r="P7" i="1" s="1"/>
  <c r="Q7" i="1" s="1"/>
  <c r="F7" i="1"/>
  <c r="H6" i="1"/>
  <c r="G6" i="1"/>
  <c r="P6" i="1" s="1"/>
  <c r="Q6" i="1" s="1"/>
  <c r="F6" i="1"/>
  <c r="H5" i="1"/>
  <c r="G5" i="1"/>
  <c r="F5" i="1"/>
  <c r="P5" i="1" l="1"/>
  <c r="Q5" i="1" s="1"/>
</calcChain>
</file>

<file path=xl/sharedStrings.xml><?xml version="1.0" encoding="utf-8"?>
<sst xmlns="http://schemas.openxmlformats.org/spreadsheetml/2006/main" count="78" uniqueCount="71">
  <si>
    <t>Skörd</t>
  </si>
  <si>
    <t>t/ha</t>
  </si>
  <si>
    <t>Kvävegiva</t>
  </si>
  <si>
    <t>låg</t>
  </si>
  <si>
    <t>medel</t>
  </si>
  <si>
    <t>hög</t>
  </si>
  <si>
    <t>K E maxim</t>
  </si>
  <si>
    <t>K E obetad</t>
  </si>
  <si>
    <t>Belana maxim</t>
  </si>
  <si>
    <t>Belana obetad</t>
  </si>
  <si>
    <t>Melody Prestige</t>
  </si>
  <si>
    <t>Melody obetad</t>
  </si>
  <si>
    <t>Bintje Maxim</t>
  </si>
  <si>
    <t>Bintje obetad</t>
  </si>
  <si>
    <t>Medeltal</t>
  </si>
  <si>
    <t>Demoresultat 2015</t>
  </si>
  <si>
    <t>Höstanalyser</t>
  </si>
  <si>
    <t>Kok</t>
  </si>
  <si>
    <t>Under</t>
  </si>
  <si>
    <t>Över</t>
  </si>
  <si>
    <t>Skal-</t>
  </si>
  <si>
    <t>kvalite</t>
  </si>
  <si>
    <t>40 mm</t>
  </si>
  <si>
    <t>60 mm</t>
  </si>
  <si>
    <t>Skorv</t>
  </si>
  <si>
    <t>missf.</t>
  </si>
  <si>
    <t>3=fast</t>
  </si>
  <si>
    <t>Sönderfall</t>
  </si>
  <si>
    <t>40-60</t>
  </si>
  <si>
    <t xml:space="preserve">Rel </t>
  </si>
  <si>
    <t>%</t>
  </si>
  <si>
    <t>5=mjölig</t>
  </si>
  <si>
    <t>Bi 150</t>
  </si>
  <si>
    <t>Spec</t>
  </si>
  <si>
    <t>vikt</t>
  </si>
  <si>
    <t>Lägsta</t>
  </si>
  <si>
    <t>N-giva</t>
  </si>
  <si>
    <t>Sort, företag</t>
  </si>
  <si>
    <t>kg/ha</t>
  </si>
  <si>
    <r>
      <t xml:space="preserve">Birte </t>
    </r>
    <r>
      <rPr>
        <b/>
        <sz val="11"/>
        <color theme="1"/>
        <rFont val="Calibri"/>
        <family val="2"/>
        <scheme val="minor"/>
      </rPr>
      <t>Bjälbo</t>
    </r>
  </si>
  <si>
    <r>
      <t xml:space="preserve">Campina </t>
    </r>
    <r>
      <rPr>
        <b/>
        <sz val="11"/>
        <color theme="1"/>
        <rFont val="Calibri"/>
        <family val="2"/>
        <scheme val="minor"/>
      </rPr>
      <t>Scanax</t>
    </r>
  </si>
  <si>
    <r>
      <t>AnnaBelle</t>
    </r>
    <r>
      <rPr>
        <b/>
        <sz val="11"/>
        <color theme="1"/>
        <rFont val="Calibri"/>
        <family val="2"/>
        <scheme val="minor"/>
      </rPr>
      <t xml:space="preserve"> HZPC</t>
    </r>
  </si>
  <si>
    <r>
      <t xml:space="preserve">Vega </t>
    </r>
    <r>
      <rPr>
        <b/>
        <sz val="11"/>
        <color theme="1"/>
        <rFont val="Calibri"/>
        <family val="2"/>
        <scheme val="minor"/>
      </rPr>
      <t>Bjälbo</t>
    </r>
  </si>
  <si>
    <r>
      <t xml:space="preserve">Alexia </t>
    </r>
    <r>
      <rPr>
        <b/>
        <sz val="11"/>
        <color theme="1"/>
        <rFont val="Calibri"/>
        <family val="2"/>
        <scheme val="minor"/>
      </rPr>
      <t>Bjälbo</t>
    </r>
  </si>
  <si>
    <r>
      <t xml:space="preserve">Michelle </t>
    </r>
    <r>
      <rPr>
        <b/>
        <sz val="11"/>
        <color theme="1"/>
        <rFont val="Calibri"/>
        <family val="2"/>
        <scheme val="minor"/>
      </rPr>
      <t>Bjälbo</t>
    </r>
  </si>
  <si>
    <r>
      <t xml:space="preserve">Colomba </t>
    </r>
    <r>
      <rPr>
        <b/>
        <sz val="11"/>
        <color theme="1"/>
        <rFont val="Calibri"/>
        <family val="2"/>
        <scheme val="minor"/>
      </rPr>
      <t>HZPC</t>
    </r>
  </si>
  <si>
    <r>
      <t xml:space="preserve">Gala </t>
    </r>
    <r>
      <rPr>
        <b/>
        <sz val="11"/>
        <color theme="1"/>
        <rFont val="Calibri"/>
        <family val="2"/>
        <scheme val="minor"/>
      </rPr>
      <t>Danespo</t>
    </r>
  </si>
  <si>
    <r>
      <t xml:space="preserve">Piccolo Star </t>
    </r>
    <r>
      <rPr>
        <b/>
        <sz val="10"/>
        <color theme="1"/>
        <rFont val="Calibri"/>
        <family val="2"/>
        <scheme val="minor"/>
      </rPr>
      <t>Danespo</t>
    </r>
  </si>
  <si>
    <r>
      <t xml:space="preserve">7four7 </t>
    </r>
    <r>
      <rPr>
        <b/>
        <sz val="10"/>
        <color theme="1"/>
        <rFont val="Calibri"/>
        <family val="2"/>
        <scheme val="minor"/>
      </rPr>
      <t>Stubbetorp</t>
    </r>
  </si>
  <si>
    <r>
      <t xml:space="preserve">Monte Carlo </t>
    </r>
    <r>
      <rPr>
        <b/>
        <sz val="10"/>
        <color theme="1"/>
        <rFont val="Calibri"/>
        <family val="2"/>
        <scheme val="minor"/>
      </rPr>
      <t>Stubbetorp</t>
    </r>
  </si>
  <si>
    <r>
      <t>Princess</t>
    </r>
    <r>
      <rPr>
        <b/>
        <sz val="10"/>
        <color theme="1"/>
        <rFont val="Calibri"/>
        <family val="2"/>
        <scheme val="minor"/>
      </rPr>
      <t xml:space="preserve"> Stubbetorp</t>
    </r>
  </si>
  <si>
    <r>
      <t>Regina</t>
    </r>
    <r>
      <rPr>
        <b/>
        <sz val="10"/>
        <color theme="1"/>
        <rFont val="Calibri"/>
        <family val="2"/>
        <scheme val="minor"/>
      </rPr>
      <t xml:space="preserve"> Karmark</t>
    </r>
  </si>
  <si>
    <r>
      <t>Elfe</t>
    </r>
    <r>
      <rPr>
        <b/>
        <sz val="10"/>
        <color theme="1"/>
        <rFont val="Calibri"/>
        <family val="2"/>
        <scheme val="minor"/>
      </rPr>
      <t xml:space="preserve"> Karmark</t>
    </r>
  </si>
  <si>
    <r>
      <t>Queen Anne</t>
    </r>
    <r>
      <rPr>
        <b/>
        <sz val="10"/>
        <color theme="1"/>
        <rFont val="Calibri"/>
        <family val="2"/>
        <scheme val="minor"/>
      </rPr>
      <t xml:space="preserve"> Scanax</t>
    </r>
  </si>
  <si>
    <r>
      <t>Mirage</t>
    </r>
    <r>
      <rPr>
        <b/>
        <sz val="11"/>
        <color theme="1"/>
        <rFont val="Calibri"/>
        <family val="2"/>
        <scheme val="minor"/>
      </rPr>
      <t xml:space="preserve"> Scanax</t>
    </r>
  </si>
  <si>
    <r>
      <t>Sunshine</t>
    </r>
    <r>
      <rPr>
        <b/>
        <sz val="11"/>
        <color theme="1"/>
        <rFont val="Calibri"/>
        <family val="2"/>
        <scheme val="minor"/>
      </rPr>
      <t xml:space="preserve"> Scanax</t>
    </r>
  </si>
  <si>
    <r>
      <t>Lilly</t>
    </r>
    <r>
      <rPr>
        <b/>
        <sz val="11"/>
        <color theme="1"/>
        <rFont val="Calibri"/>
        <family val="2"/>
        <scheme val="minor"/>
      </rPr>
      <t xml:space="preserve"> Scanax</t>
    </r>
  </si>
  <si>
    <r>
      <t xml:space="preserve">Maestro </t>
    </r>
    <r>
      <rPr>
        <b/>
        <sz val="10"/>
        <color theme="1"/>
        <rFont val="Calibri"/>
        <family val="2"/>
        <scheme val="minor"/>
      </rPr>
      <t>Stubbetorp</t>
    </r>
  </si>
  <si>
    <r>
      <t>Sagitta</t>
    </r>
    <r>
      <rPr>
        <b/>
        <sz val="11"/>
        <color theme="1"/>
        <rFont val="Calibri"/>
        <family val="2"/>
        <scheme val="minor"/>
      </rPr>
      <t xml:space="preserve"> HZPC</t>
    </r>
  </si>
  <si>
    <r>
      <t>Musica</t>
    </r>
    <r>
      <rPr>
        <b/>
        <sz val="10"/>
        <color theme="1"/>
        <rFont val="Calibri"/>
        <family val="2"/>
        <scheme val="minor"/>
      </rPr>
      <t xml:space="preserve"> Meijer</t>
    </r>
  </si>
  <si>
    <r>
      <t>Orchestra</t>
    </r>
    <r>
      <rPr>
        <b/>
        <sz val="10"/>
        <color theme="1"/>
        <rFont val="Calibri"/>
        <family val="2"/>
        <scheme val="minor"/>
      </rPr>
      <t xml:space="preserve"> Meijer</t>
    </r>
  </si>
  <si>
    <t>Orupsgården</t>
  </si>
  <si>
    <t>Rönås</t>
  </si>
  <si>
    <t>ekologisk</t>
  </si>
  <si>
    <t>odling</t>
  </si>
  <si>
    <r>
      <t xml:space="preserve">Solist </t>
    </r>
    <r>
      <rPr>
        <b/>
        <sz val="11"/>
        <color theme="1"/>
        <rFont val="Calibri"/>
        <family val="2"/>
        <scheme val="minor"/>
      </rPr>
      <t>Danespo</t>
    </r>
  </si>
  <si>
    <r>
      <t>Hanna</t>
    </r>
    <r>
      <rPr>
        <b/>
        <sz val="10"/>
        <color theme="1"/>
        <rFont val="Calibri"/>
        <family val="2"/>
        <scheme val="minor"/>
      </rPr>
      <t xml:space="preserve"> Danespo</t>
    </r>
  </si>
  <si>
    <r>
      <t>Ballerina</t>
    </r>
    <r>
      <rPr>
        <b/>
        <sz val="10"/>
        <color theme="1"/>
        <rFont val="Calibri"/>
        <family val="2"/>
        <scheme val="minor"/>
      </rPr>
      <t xml:space="preserve"> Danespo</t>
    </r>
  </si>
  <si>
    <r>
      <t xml:space="preserve">Jutlandia </t>
    </r>
    <r>
      <rPr>
        <b/>
        <sz val="10"/>
        <color theme="1"/>
        <rFont val="Calibri"/>
        <family val="2"/>
        <scheme val="minor"/>
      </rPr>
      <t>Danespo</t>
    </r>
  </si>
  <si>
    <r>
      <t xml:space="preserve">Bionica </t>
    </r>
    <r>
      <rPr>
        <b/>
        <sz val="10"/>
        <color theme="1"/>
        <rFont val="Calibri"/>
        <family val="2"/>
        <scheme val="minor"/>
      </rPr>
      <t>Bjälbo</t>
    </r>
  </si>
  <si>
    <r>
      <t>Connect</t>
    </r>
    <r>
      <rPr>
        <b/>
        <sz val="10"/>
        <color theme="1"/>
        <rFont val="Calibri"/>
        <family val="2"/>
        <scheme val="minor"/>
      </rPr>
      <t xml:space="preserve"> Stubbetorp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</si>
</sst>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164" fontId="3" fillId="0" borderId="2" xfId="0" applyNumberFormat="1" applyFont="1" applyBorder="1" applyAlignment="1">
      <alignment horizontal="center"/>
    </xf>
    <xf numFmtId="0" fontId="1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165" fontId="4" fillId="0" borderId="1" xfId="0" applyNumberFormat="1" applyFont="1" applyBorder="1" applyProtection="1"/>
    <xf numFmtId="165" fontId="4" fillId="0" borderId="1" xfId="0" applyNumberFormat="1" applyFont="1" applyBorder="1" applyAlignment="1">
      <alignment horizontal="center"/>
    </xf>
    <xf numFmtId="165" fontId="0" fillId="0" borderId="0" xfId="0" applyNumberFormat="1"/>
    <xf numFmtId="1" fontId="0" fillId="0" borderId="0" xfId="0" applyNumberFormat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4" fillId="0" borderId="0" xfId="0" applyNumberFormat="1" applyFont="1" applyBorder="1" applyProtection="1"/>
    <xf numFmtId="164" fontId="4" fillId="0" borderId="0" xfId="0" applyNumberFormat="1" applyFont="1" applyBorder="1" applyAlignment="1">
      <alignment horizontal="center"/>
    </xf>
    <xf numFmtId="164" fontId="0" fillId="0" borderId="0" xfId="0" applyNumberForma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0" fillId="0" borderId="0" xfId="0" applyNumberFormat="1" applyFont="1" applyFill="1" applyBorder="1" applyAlignment="1"/>
    <xf numFmtId="1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pane ySplit="4" topLeftCell="A21" activePane="bottomLeft" state="frozen"/>
      <selection pane="bottomLeft" activeCell="M37" sqref="M37"/>
    </sheetView>
  </sheetViews>
  <sheetFormatPr defaultRowHeight="15" x14ac:dyDescent="0.25"/>
  <cols>
    <col min="1" max="1" width="21.5703125" customWidth="1"/>
    <col min="2" max="2" width="0.140625" customWidth="1"/>
    <col min="3" max="4" width="9.140625" hidden="1" customWidth="1"/>
    <col min="5" max="5" width="9.140625" customWidth="1"/>
    <col min="8" max="8" width="7.85546875" customWidth="1"/>
    <col min="9" max="9" width="7.85546875" style="15" customWidth="1"/>
  </cols>
  <sheetData>
    <row r="1" spans="1:17" ht="18.75" x14ac:dyDescent="0.3">
      <c r="A1" s="1" t="s">
        <v>15</v>
      </c>
      <c r="B1" s="2"/>
      <c r="C1" s="2"/>
      <c r="D1" s="2"/>
      <c r="E1" s="17"/>
      <c r="F1" s="3"/>
      <c r="G1" s="3" t="s">
        <v>0</v>
      </c>
      <c r="H1" s="3"/>
      <c r="I1" s="12"/>
      <c r="K1" t="s">
        <v>16</v>
      </c>
      <c r="N1" t="s">
        <v>17</v>
      </c>
      <c r="Q1" s="16">
        <v>2015</v>
      </c>
    </row>
    <row r="2" spans="1:17" ht="18.75" x14ac:dyDescent="0.3">
      <c r="A2" s="1"/>
      <c r="B2" s="2"/>
      <c r="C2" s="2"/>
      <c r="D2" s="2"/>
      <c r="E2" s="17" t="s">
        <v>35</v>
      </c>
      <c r="F2" s="3"/>
      <c r="G2" s="3" t="s">
        <v>1</v>
      </c>
      <c r="H2" s="3"/>
      <c r="I2" s="12" t="s">
        <v>33</v>
      </c>
      <c r="J2" t="s">
        <v>18</v>
      </c>
      <c r="K2" t="s">
        <v>19</v>
      </c>
      <c r="M2" t="s">
        <v>20</v>
      </c>
      <c r="N2" t="s">
        <v>21</v>
      </c>
      <c r="P2" t="s">
        <v>0</v>
      </c>
    </row>
    <row r="3" spans="1:17" ht="18.75" x14ac:dyDescent="0.3">
      <c r="A3" s="1" t="s">
        <v>37</v>
      </c>
      <c r="B3" s="2"/>
      <c r="C3" s="2"/>
      <c r="D3" s="2"/>
      <c r="E3" s="17" t="s">
        <v>36</v>
      </c>
      <c r="F3" s="3"/>
      <c r="G3" s="3" t="s">
        <v>2</v>
      </c>
      <c r="H3" s="3"/>
      <c r="I3" s="12" t="s">
        <v>34</v>
      </c>
      <c r="J3" t="s">
        <v>22</v>
      </c>
      <c r="K3" t="s">
        <v>23</v>
      </c>
      <c r="L3" t="s">
        <v>24</v>
      </c>
      <c r="M3" t="s">
        <v>25</v>
      </c>
      <c r="N3" t="s">
        <v>26</v>
      </c>
      <c r="O3" t="s">
        <v>27</v>
      </c>
      <c r="P3" t="s">
        <v>28</v>
      </c>
      <c r="Q3" t="s">
        <v>29</v>
      </c>
    </row>
    <row r="4" spans="1:17" ht="18.75" x14ac:dyDescent="0.3">
      <c r="A4" s="1" t="s">
        <v>61</v>
      </c>
      <c r="B4" s="2"/>
      <c r="C4" s="2"/>
      <c r="D4" s="2"/>
      <c r="E4" s="18" t="s">
        <v>38</v>
      </c>
      <c r="F4" s="4" t="s">
        <v>3</v>
      </c>
      <c r="G4" s="4" t="s">
        <v>4</v>
      </c>
      <c r="H4" s="4" t="s">
        <v>5</v>
      </c>
      <c r="I4" s="11" t="s">
        <v>4</v>
      </c>
      <c r="J4" t="s">
        <v>30</v>
      </c>
      <c r="K4" t="s">
        <v>30</v>
      </c>
      <c r="L4" t="s">
        <v>30</v>
      </c>
      <c r="M4" t="s">
        <v>30</v>
      </c>
      <c r="N4" t="s">
        <v>31</v>
      </c>
      <c r="O4" t="s">
        <v>30</v>
      </c>
      <c r="P4" t="s">
        <v>1</v>
      </c>
      <c r="Q4" t="s">
        <v>32</v>
      </c>
    </row>
    <row r="5" spans="1:17" ht="18.75" x14ac:dyDescent="0.3">
      <c r="A5" s="5" t="s">
        <v>41</v>
      </c>
      <c r="B5" s="6">
        <v>348</v>
      </c>
      <c r="C5" s="6">
        <v>386</v>
      </c>
      <c r="D5" s="6">
        <v>447</v>
      </c>
      <c r="E5" s="6">
        <v>60</v>
      </c>
      <c r="F5" s="7">
        <f t="shared" ref="F5:F23" si="0">+(B5-82)/6.5</f>
        <v>40.92307692307692</v>
      </c>
      <c r="G5" s="7">
        <f t="shared" ref="G5:G23" si="1">+(C5-82)/6.5</f>
        <v>46.769230769230766</v>
      </c>
      <c r="H5" s="7">
        <f t="shared" ref="H5:H23" si="2">+(D5-82)/6.5</f>
        <v>56.153846153846153</v>
      </c>
      <c r="I5" s="13">
        <v>1.079</v>
      </c>
      <c r="J5">
        <v>9</v>
      </c>
      <c r="K5">
        <v>1</v>
      </c>
      <c r="L5">
        <v>40</v>
      </c>
      <c r="M5">
        <v>2</v>
      </c>
      <c r="N5">
        <v>3</v>
      </c>
      <c r="P5" s="9">
        <f t="shared" ref="P5:P23" si="3">+G5*(100-J5-K5)/100</f>
        <v>42.092307692307685</v>
      </c>
      <c r="Q5" s="10">
        <f t="shared" ref="Q5:Q23" si="4">+P5/38.315*100</f>
        <v>109.85856111785904</v>
      </c>
    </row>
    <row r="6" spans="1:17" ht="18.75" x14ac:dyDescent="0.3">
      <c r="A6" s="1" t="s">
        <v>40</v>
      </c>
      <c r="B6" s="2">
        <v>441</v>
      </c>
      <c r="C6" s="2">
        <v>475</v>
      </c>
      <c r="D6" s="2">
        <v>478</v>
      </c>
      <c r="E6" s="2">
        <v>60</v>
      </c>
      <c r="F6" s="7">
        <f t="shared" si="0"/>
        <v>55.230769230769234</v>
      </c>
      <c r="G6" s="7">
        <f t="shared" si="1"/>
        <v>60.46153846153846</v>
      </c>
      <c r="H6" s="7">
        <f t="shared" si="2"/>
        <v>60.92307692307692</v>
      </c>
      <c r="I6" s="13">
        <v>1.0720000000000001</v>
      </c>
      <c r="J6">
        <v>9</v>
      </c>
      <c r="K6">
        <v>0</v>
      </c>
      <c r="L6">
        <v>2</v>
      </c>
      <c r="M6">
        <v>7</v>
      </c>
      <c r="N6">
        <v>3</v>
      </c>
      <c r="P6" s="9">
        <f t="shared" si="3"/>
        <v>55.02</v>
      </c>
      <c r="Q6" s="10">
        <f t="shared" si="4"/>
        <v>143.59911261907871</v>
      </c>
    </row>
    <row r="7" spans="1:17" ht="18.75" x14ac:dyDescent="0.3">
      <c r="A7" s="1" t="s">
        <v>39</v>
      </c>
      <c r="B7" s="2">
        <v>382</v>
      </c>
      <c r="C7" s="2">
        <v>398</v>
      </c>
      <c r="D7" s="2">
        <v>445</v>
      </c>
      <c r="E7" s="2">
        <v>60</v>
      </c>
      <c r="F7" s="7">
        <f t="shared" si="0"/>
        <v>46.153846153846153</v>
      </c>
      <c r="G7" s="7">
        <f t="shared" si="1"/>
        <v>48.615384615384613</v>
      </c>
      <c r="H7" s="7">
        <f t="shared" si="2"/>
        <v>55.846153846153847</v>
      </c>
      <c r="I7" s="13">
        <v>1.079</v>
      </c>
      <c r="J7">
        <v>8</v>
      </c>
      <c r="K7">
        <v>2</v>
      </c>
      <c r="L7">
        <v>40</v>
      </c>
      <c r="M7">
        <v>2</v>
      </c>
      <c r="N7">
        <v>3</v>
      </c>
      <c r="P7" s="9">
        <f t="shared" si="3"/>
        <v>43.753846153846155</v>
      </c>
      <c r="Q7" s="10">
        <f t="shared" si="4"/>
        <v>114.19508326724824</v>
      </c>
    </row>
    <row r="8" spans="1:17" ht="18.75" x14ac:dyDescent="0.3">
      <c r="A8" s="1" t="s">
        <v>42</v>
      </c>
      <c r="B8" s="2">
        <v>426</v>
      </c>
      <c r="C8" s="2">
        <v>429</v>
      </c>
      <c r="D8" s="2">
        <v>440</v>
      </c>
      <c r="E8" s="2">
        <v>60</v>
      </c>
      <c r="F8" s="7">
        <f t="shared" si="0"/>
        <v>52.92307692307692</v>
      </c>
      <c r="G8" s="7">
        <f t="shared" si="1"/>
        <v>53.384615384615387</v>
      </c>
      <c r="H8" s="7">
        <f t="shared" si="2"/>
        <v>55.07692307692308</v>
      </c>
      <c r="I8" s="13">
        <v>1.073</v>
      </c>
      <c r="J8">
        <v>4</v>
      </c>
      <c r="K8">
        <v>3</v>
      </c>
      <c r="L8">
        <v>7</v>
      </c>
      <c r="M8">
        <v>7</v>
      </c>
      <c r="N8">
        <v>3.5</v>
      </c>
      <c r="P8" s="9">
        <f t="shared" si="3"/>
        <v>49.647692307692317</v>
      </c>
      <c r="Q8" s="10">
        <f t="shared" si="4"/>
        <v>129.5776910027204</v>
      </c>
    </row>
    <row r="9" spans="1:17" ht="18.75" x14ac:dyDescent="0.3">
      <c r="A9" s="1" t="s">
        <v>43</v>
      </c>
      <c r="B9" s="2">
        <v>399</v>
      </c>
      <c r="C9" s="2">
        <v>432</v>
      </c>
      <c r="D9" s="2">
        <v>436</v>
      </c>
      <c r="E9" s="2">
        <v>60</v>
      </c>
      <c r="F9" s="7">
        <f t="shared" si="0"/>
        <v>48.769230769230766</v>
      </c>
      <c r="G9" s="7">
        <f t="shared" si="1"/>
        <v>53.846153846153847</v>
      </c>
      <c r="H9" s="7">
        <f t="shared" si="2"/>
        <v>54.46153846153846</v>
      </c>
      <c r="I9" s="13">
        <v>1.089</v>
      </c>
      <c r="J9">
        <v>9</v>
      </c>
      <c r="K9">
        <v>0</v>
      </c>
      <c r="L9">
        <v>17</v>
      </c>
      <c r="M9">
        <v>7</v>
      </c>
      <c r="N9">
        <v>4</v>
      </c>
      <c r="P9" s="9">
        <f t="shared" si="3"/>
        <v>49</v>
      </c>
      <c r="Q9" s="10">
        <f t="shared" si="4"/>
        <v>127.88725042411588</v>
      </c>
    </row>
    <row r="10" spans="1:17" ht="18.75" x14ac:dyDescent="0.3">
      <c r="A10" s="1" t="s">
        <v>44</v>
      </c>
      <c r="B10" s="2">
        <v>417</v>
      </c>
      <c r="C10" s="2">
        <v>440</v>
      </c>
      <c r="D10" s="2">
        <v>448</v>
      </c>
      <c r="E10" s="2">
        <v>90</v>
      </c>
      <c r="F10" s="7">
        <f t="shared" si="0"/>
        <v>51.53846153846154</v>
      </c>
      <c r="G10" s="7">
        <f t="shared" si="1"/>
        <v>55.07692307692308</v>
      </c>
      <c r="H10" s="7">
        <f t="shared" si="2"/>
        <v>56.307692307692307</v>
      </c>
      <c r="I10" s="13">
        <v>1.083</v>
      </c>
      <c r="J10">
        <v>7</v>
      </c>
      <c r="K10">
        <v>11</v>
      </c>
      <c r="L10">
        <v>7</v>
      </c>
      <c r="M10">
        <v>2</v>
      </c>
      <c r="N10">
        <v>3</v>
      </c>
      <c r="P10" s="9">
        <f t="shared" si="3"/>
        <v>45.163076923076922</v>
      </c>
      <c r="Q10" s="10">
        <f t="shared" si="4"/>
        <v>117.87309649765606</v>
      </c>
    </row>
    <row r="11" spans="1:17" ht="18.75" x14ac:dyDescent="0.3">
      <c r="A11" s="1" t="s">
        <v>45</v>
      </c>
      <c r="B11" s="2">
        <v>462</v>
      </c>
      <c r="C11" s="2">
        <v>496</v>
      </c>
      <c r="D11" s="2">
        <v>494</v>
      </c>
      <c r="E11" s="2">
        <v>90</v>
      </c>
      <c r="F11" s="7">
        <f t="shared" si="0"/>
        <v>58.46153846153846</v>
      </c>
      <c r="G11" s="7">
        <f t="shared" si="1"/>
        <v>63.692307692307693</v>
      </c>
      <c r="H11" s="7">
        <f t="shared" si="2"/>
        <v>63.384615384615387</v>
      </c>
      <c r="I11" s="13">
        <v>1.0669999999999999</v>
      </c>
      <c r="J11">
        <v>0</v>
      </c>
      <c r="K11">
        <v>63</v>
      </c>
      <c r="L11">
        <v>2</v>
      </c>
      <c r="M11">
        <v>7</v>
      </c>
      <c r="N11">
        <v>2.5</v>
      </c>
      <c r="P11" s="9">
        <f t="shared" si="3"/>
        <v>23.566153846153849</v>
      </c>
      <c r="Q11" s="10">
        <f t="shared" si="4"/>
        <v>61.506339152169772</v>
      </c>
    </row>
    <row r="12" spans="1:17" ht="18.75" x14ac:dyDescent="0.3">
      <c r="A12" s="1" t="s">
        <v>46</v>
      </c>
      <c r="B12" s="2">
        <v>393</v>
      </c>
      <c r="C12" s="2">
        <v>426</v>
      </c>
      <c r="D12" s="2">
        <v>436</v>
      </c>
      <c r="E12" s="2">
        <v>90</v>
      </c>
      <c r="F12" s="7">
        <f t="shared" si="0"/>
        <v>47.846153846153847</v>
      </c>
      <c r="G12" s="7">
        <f t="shared" si="1"/>
        <v>52.92307692307692</v>
      </c>
      <c r="H12" s="7">
        <f t="shared" si="2"/>
        <v>54.46153846153846</v>
      </c>
      <c r="I12" s="13">
        <v>1.079</v>
      </c>
      <c r="J12">
        <v>6</v>
      </c>
      <c r="K12">
        <v>0</v>
      </c>
      <c r="L12">
        <v>2</v>
      </c>
      <c r="M12">
        <v>2</v>
      </c>
      <c r="N12">
        <v>3</v>
      </c>
      <c r="P12" s="9">
        <f t="shared" si="3"/>
        <v>49.747692307692304</v>
      </c>
      <c r="Q12" s="10">
        <f t="shared" si="4"/>
        <v>129.83868539134102</v>
      </c>
    </row>
    <row r="13" spans="1:17" ht="18.75" x14ac:dyDescent="0.3">
      <c r="A13" s="1" t="s">
        <v>47</v>
      </c>
      <c r="B13" s="2">
        <v>371</v>
      </c>
      <c r="C13" s="2">
        <v>410</v>
      </c>
      <c r="D13" s="2">
        <v>421</v>
      </c>
      <c r="E13" s="2">
        <v>90</v>
      </c>
      <c r="F13" s="7">
        <f t="shared" si="0"/>
        <v>44.46153846153846</v>
      </c>
      <c r="G13" s="7">
        <f t="shared" si="1"/>
        <v>50.46153846153846</v>
      </c>
      <c r="H13" s="7">
        <f t="shared" si="2"/>
        <v>52.153846153846153</v>
      </c>
      <c r="I13" s="13">
        <v>1.0880000000000001</v>
      </c>
      <c r="J13">
        <v>19</v>
      </c>
      <c r="K13">
        <v>0</v>
      </c>
      <c r="L13">
        <v>7</v>
      </c>
      <c r="M13">
        <v>7</v>
      </c>
      <c r="N13">
        <v>3</v>
      </c>
      <c r="P13" s="9">
        <f t="shared" si="3"/>
        <v>40.873846153846152</v>
      </c>
      <c r="Q13" s="10">
        <f t="shared" si="4"/>
        <v>106.67844487497365</v>
      </c>
    </row>
    <row r="14" spans="1:17" ht="18.75" x14ac:dyDescent="0.3">
      <c r="A14" s="1" t="s">
        <v>48</v>
      </c>
      <c r="B14" s="2">
        <v>475</v>
      </c>
      <c r="C14" s="2">
        <v>499</v>
      </c>
      <c r="D14" s="2">
        <v>512</v>
      </c>
      <c r="E14" s="2">
        <v>90</v>
      </c>
      <c r="F14" s="7">
        <f t="shared" si="0"/>
        <v>60.46153846153846</v>
      </c>
      <c r="G14" s="7">
        <f t="shared" si="1"/>
        <v>64.15384615384616</v>
      </c>
      <c r="H14" s="7">
        <f t="shared" si="2"/>
        <v>66.15384615384616</v>
      </c>
      <c r="I14" s="13">
        <v>1.0740000000000001</v>
      </c>
      <c r="J14">
        <v>8</v>
      </c>
      <c r="K14">
        <v>18</v>
      </c>
      <c r="L14">
        <v>2</v>
      </c>
      <c r="M14">
        <v>2</v>
      </c>
      <c r="N14">
        <v>3</v>
      </c>
      <c r="P14" s="9">
        <f t="shared" si="3"/>
        <v>47.473846153846161</v>
      </c>
      <c r="Q14" s="10">
        <f t="shared" si="4"/>
        <v>123.90407452393622</v>
      </c>
    </row>
    <row r="15" spans="1:17" ht="18.75" x14ac:dyDescent="0.3">
      <c r="A15" s="1" t="s">
        <v>49</v>
      </c>
      <c r="B15" s="2">
        <v>371</v>
      </c>
      <c r="C15" s="2">
        <v>375</v>
      </c>
      <c r="D15" s="2">
        <v>382</v>
      </c>
      <c r="E15" s="2">
        <v>90</v>
      </c>
      <c r="F15" s="7">
        <f t="shared" si="0"/>
        <v>44.46153846153846</v>
      </c>
      <c r="G15" s="7">
        <f t="shared" si="1"/>
        <v>45.07692307692308</v>
      </c>
      <c r="H15" s="7">
        <f t="shared" si="2"/>
        <v>46.153846153846153</v>
      </c>
      <c r="I15" s="13">
        <v>1.083</v>
      </c>
      <c r="J15">
        <v>3</v>
      </c>
      <c r="K15">
        <v>53</v>
      </c>
      <c r="L15">
        <v>2</v>
      </c>
      <c r="M15">
        <v>7</v>
      </c>
      <c r="N15">
        <v>3.5</v>
      </c>
      <c r="P15" s="9">
        <f t="shared" si="3"/>
        <v>19.833846153846153</v>
      </c>
      <c r="Q15" s="10">
        <f t="shared" si="4"/>
        <v>51.765225509190017</v>
      </c>
    </row>
    <row r="16" spans="1:17" ht="18.75" x14ac:dyDescent="0.3">
      <c r="A16" s="1" t="s">
        <v>50</v>
      </c>
      <c r="B16" s="2">
        <v>390</v>
      </c>
      <c r="C16" s="2">
        <v>398</v>
      </c>
      <c r="D16" s="2">
        <v>445</v>
      </c>
      <c r="E16" s="2">
        <v>90</v>
      </c>
      <c r="F16" s="7">
        <f t="shared" si="0"/>
        <v>47.384615384615387</v>
      </c>
      <c r="G16" s="7">
        <f t="shared" si="1"/>
        <v>48.615384615384613</v>
      </c>
      <c r="H16" s="7">
        <f t="shared" si="2"/>
        <v>55.846153846153847</v>
      </c>
      <c r="I16" s="13">
        <v>1.073</v>
      </c>
      <c r="J16">
        <v>13</v>
      </c>
      <c r="K16">
        <v>2</v>
      </c>
      <c r="L16">
        <v>7</v>
      </c>
      <c r="M16">
        <v>7</v>
      </c>
      <c r="N16">
        <v>3</v>
      </c>
      <c r="P16" s="9">
        <f t="shared" si="3"/>
        <v>41.323076923076925</v>
      </c>
      <c r="Q16" s="10">
        <f t="shared" si="4"/>
        <v>107.85091197462333</v>
      </c>
    </row>
    <row r="17" spans="1:17" ht="18.75" x14ac:dyDescent="0.3">
      <c r="A17" s="1" t="s">
        <v>51</v>
      </c>
      <c r="B17" s="2">
        <v>408</v>
      </c>
      <c r="C17" s="2">
        <v>392</v>
      </c>
      <c r="D17" s="2">
        <v>416</v>
      </c>
      <c r="E17" s="2">
        <v>90</v>
      </c>
      <c r="F17" s="7">
        <f t="shared" si="0"/>
        <v>50.153846153846153</v>
      </c>
      <c r="G17" s="7">
        <f t="shared" si="1"/>
        <v>47.692307692307693</v>
      </c>
      <c r="H17" s="7">
        <f t="shared" si="2"/>
        <v>51.384615384615387</v>
      </c>
      <c r="I17" s="13">
        <v>1.0780000000000001</v>
      </c>
      <c r="J17">
        <v>23</v>
      </c>
      <c r="K17">
        <v>0</v>
      </c>
      <c r="L17">
        <v>17</v>
      </c>
      <c r="M17">
        <v>2</v>
      </c>
      <c r="N17">
        <v>3</v>
      </c>
      <c r="P17" s="9">
        <f t="shared" si="3"/>
        <v>36.723076923076924</v>
      </c>
      <c r="Q17" s="10">
        <f t="shared" si="4"/>
        <v>95.84517009807368</v>
      </c>
    </row>
    <row r="18" spans="1:17" ht="18.75" x14ac:dyDescent="0.3">
      <c r="A18" s="1" t="s">
        <v>52</v>
      </c>
      <c r="B18" s="2">
        <v>407</v>
      </c>
      <c r="C18" s="2">
        <v>426</v>
      </c>
      <c r="D18" s="2">
        <v>428</v>
      </c>
      <c r="E18" s="2">
        <v>90</v>
      </c>
      <c r="F18" s="7">
        <f t="shared" si="0"/>
        <v>50</v>
      </c>
      <c r="G18" s="7">
        <f t="shared" si="1"/>
        <v>52.92307692307692</v>
      </c>
      <c r="H18" s="7">
        <f t="shared" si="2"/>
        <v>53.230769230769234</v>
      </c>
      <c r="I18" s="13">
        <v>1.079</v>
      </c>
      <c r="J18">
        <v>3</v>
      </c>
      <c r="K18">
        <v>15</v>
      </c>
      <c r="L18">
        <v>17</v>
      </c>
      <c r="M18">
        <v>7</v>
      </c>
      <c r="N18">
        <v>3</v>
      </c>
      <c r="P18" s="9">
        <f t="shared" si="3"/>
        <v>43.396923076923073</v>
      </c>
      <c r="Q18" s="10">
        <f t="shared" si="4"/>
        <v>113.26353406478684</v>
      </c>
    </row>
    <row r="19" spans="1:17" ht="18.75" x14ac:dyDescent="0.3">
      <c r="A19" s="1" t="s">
        <v>53</v>
      </c>
      <c r="B19" s="2">
        <v>452</v>
      </c>
      <c r="C19" s="2">
        <v>463</v>
      </c>
      <c r="D19" s="2">
        <v>474</v>
      </c>
      <c r="E19" s="2">
        <v>90</v>
      </c>
      <c r="F19" s="7">
        <f t="shared" si="0"/>
        <v>56.92307692307692</v>
      </c>
      <c r="G19" s="7">
        <f t="shared" si="1"/>
        <v>58.615384615384613</v>
      </c>
      <c r="H19" s="7">
        <f t="shared" si="2"/>
        <v>60.307692307692307</v>
      </c>
      <c r="I19" s="13">
        <v>1.0740000000000001</v>
      </c>
      <c r="J19">
        <v>9</v>
      </c>
      <c r="K19">
        <v>0</v>
      </c>
      <c r="L19">
        <v>2</v>
      </c>
      <c r="M19">
        <v>2</v>
      </c>
      <c r="N19">
        <v>3</v>
      </c>
      <c r="P19" s="9">
        <f t="shared" si="3"/>
        <v>53.34</v>
      </c>
      <c r="Q19" s="10">
        <f t="shared" si="4"/>
        <v>139.21440689025189</v>
      </c>
    </row>
    <row r="20" spans="1:17" ht="18.75" x14ac:dyDescent="0.3">
      <c r="A20" s="1" t="s">
        <v>54</v>
      </c>
      <c r="B20" s="2">
        <v>348</v>
      </c>
      <c r="C20" s="2">
        <v>388</v>
      </c>
      <c r="D20" s="2">
        <v>384</v>
      </c>
      <c r="E20" s="2">
        <v>90</v>
      </c>
      <c r="F20" s="7">
        <f t="shared" si="0"/>
        <v>40.92307692307692</v>
      </c>
      <c r="G20" s="7">
        <f t="shared" si="1"/>
        <v>47.07692307692308</v>
      </c>
      <c r="H20" s="7">
        <f t="shared" si="2"/>
        <v>46.46153846153846</v>
      </c>
      <c r="I20" s="13">
        <v>1.0760000000000001</v>
      </c>
      <c r="J20">
        <v>24</v>
      </c>
      <c r="K20">
        <v>0</v>
      </c>
      <c r="L20">
        <v>2</v>
      </c>
      <c r="M20">
        <v>7</v>
      </c>
      <c r="N20">
        <v>3</v>
      </c>
      <c r="P20" s="9">
        <f t="shared" si="3"/>
        <v>35.778461538461542</v>
      </c>
      <c r="Q20" s="10">
        <f t="shared" si="4"/>
        <v>93.379776950180201</v>
      </c>
    </row>
    <row r="21" spans="1:17" ht="18.75" x14ac:dyDescent="0.3">
      <c r="A21" s="1" t="s">
        <v>55</v>
      </c>
      <c r="B21" s="2">
        <v>359</v>
      </c>
      <c r="C21" s="2">
        <v>404</v>
      </c>
      <c r="D21" s="2">
        <v>423</v>
      </c>
      <c r="E21" s="2">
        <v>90</v>
      </c>
      <c r="F21" s="7">
        <f t="shared" si="0"/>
        <v>42.615384615384613</v>
      </c>
      <c r="G21" s="7">
        <f t="shared" si="1"/>
        <v>49.53846153846154</v>
      </c>
      <c r="H21" s="7">
        <f t="shared" si="2"/>
        <v>52.46153846153846</v>
      </c>
      <c r="I21" s="13">
        <v>1.073</v>
      </c>
      <c r="J21">
        <v>10</v>
      </c>
      <c r="K21">
        <v>0</v>
      </c>
      <c r="L21">
        <v>17</v>
      </c>
      <c r="M21">
        <v>2</v>
      </c>
      <c r="N21">
        <v>3</v>
      </c>
      <c r="P21" s="9">
        <f t="shared" si="3"/>
        <v>44.58461538461539</v>
      </c>
      <c r="Q21" s="10">
        <f t="shared" si="4"/>
        <v>116.36334434194282</v>
      </c>
    </row>
    <row r="22" spans="1:17" ht="18.75" x14ac:dyDescent="0.3">
      <c r="A22" s="1" t="s">
        <v>56</v>
      </c>
      <c r="B22" s="2">
        <v>408</v>
      </c>
      <c r="C22" s="2">
        <v>446</v>
      </c>
      <c r="D22" s="2">
        <v>466</v>
      </c>
      <c r="E22" s="2">
        <v>90</v>
      </c>
      <c r="F22" s="7">
        <f t="shared" si="0"/>
        <v>50.153846153846153</v>
      </c>
      <c r="G22" s="7">
        <f t="shared" si="1"/>
        <v>56</v>
      </c>
      <c r="H22" s="7">
        <f t="shared" si="2"/>
        <v>59.07692307692308</v>
      </c>
      <c r="I22" s="13">
        <v>1.075</v>
      </c>
      <c r="J22">
        <v>11</v>
      </c>
      <c r="K22">
        <v>0</v>
      </c>
      <c r="L22">
        <v>17</v>
      </c>
      <c r="M22">
        <v>7</v>
      </c>
      <c r="N22">
        <v>3.5</v>
      </c>
      <c r="P22" s="9">
        <f t="shared" si="3"/>
        <v>49.84</v>
      </c>
      <c r="Q22" s="10">
        <f t="shared" si="4"/>
        <v>130.07960328852931</v>
      </c>
    </row>
    <row r="23" spans="1:17" ht="18.75" x14ac:dyDescent="0.3">
      <c r="A23" s="1" t="s">
        <v>57</v>
      </c>
      <c r="B23" s="2">
        <v>445</v>
      </c>
      <c r="C23" s="2">
        <v>440</v>
      </c>
      <c r="D23" s="2">
        <v>433</v>
      </c>
      <c r="E23" s="2">
        <v>90</v>
      </c>
      <c r="F23" s="7">
        <f t="shared" si="0"/>
        <v>55.846153846153847</v>
      </c>
      <c r="G23" s="7">
        <f t="shared" si="1"/>
        <v>55.07692307692308</v>
      </c>
      <c r="H23" s="7">
        <f t="shared" si="2"/>
        <v>54</v>
      </c>
      <c r="I23" s="13">
        <v>1.083</v>
      </c>
      <c r="J23">
        <v>4</v>
      </c>
      <c r="K23">
        <v>2</v>
      </c>
      <c r="L23">
        <v>2</v>
      </c>
      <c r="M23">
        <v>7</v>
      </c>
      <c r="N23">
        <v>3.5</v>
      </c>
      <c r="O23">
        <v>20</v>
      </c>
      <c r="P23" s="9">
        <f t="shared" si="3"/>
        <v>51.772307692307692</v>
      </c>
      <c r="Q23" s="10">
        <f t="shared" si="4"/>
        <v>135.12281793633744</v>
      </c>
    </row>
    <row r="24" spans="1:17" ht="18.75" x14ac:dyDescent="0.3">
      <c r="A24" s="1" t="s">
        <v>6</v>
      </c>
      <c r="B24" s="2">
        <v>374</v>
      </c>
      <c r="C24" s="2">
        <v>377</v>
      </c>
      <c r="D24" s="2">
        <v>394</v>
      </c>
      <c r="E24" s="2">
        <v>90</v>
      </c>
      <c r="F24" s="7">
        <f t="shared" ref="F24:F34" si="5">+(B24-82)/6.5</f>
        <v>44.92307692307692</v>
      </c>
      <c r="G24" s="7">
        <f t="shared" ref="G24:G34" si="6">+(C24-82)/6.5</f>
        <v>45.384615384615387</v>
      </c>
      <c r="H24" s="7">
        <f t="shared" ref="H24:H34" si="7">+(D24-82)/6.5</f>
        <v>48</v>
      </c>
      <c r="I24" s="13">
        <v>1.091</v>
      </c>
      <c r="J24">
        <v>19</v>
      </c>
      <c r="K24">
        <v>0</v>
      </c>
      <c r="L24">
        <v>40</v>
      </c>
      <c r="M24">
        <v>2</v>
      </c>
      <c r="N24">
        <v>5</v>
      </c>
      <c r="P24" s="9">
        <f t="shared" ref="P24:P34" si="8">+G24*(100-J24-K24)/100</f>
        <v>36.761538461538464</v>
      </c>
      <c r="Q24" s="10">
        <f t="shared" ref="Q24:Q32" si="9">+P24/38.315*100</f>
        <v>95.945552555235452</v>
      </c>
    </row>
    <row r="25" spans="1:17" ht="18.75" x14ac:dyDescent="0.3">
      <c r="A25" s="1" t="s">
        <v>7</v>
      </c>
      <c r="B25" s="2">
        <v>371</v>
      </c>
      <c r="C25" s="2">
        <v>380</v>
      </c>
      <c r="D25" s="2">
        <v>398</v>
      </c>
      <c r="E25" s="2">
        <v>90</v>
      </c>
      <c r="F25" s="7">
        <f t="shared" si="5"/>
        <v>44.46153846153846</v>
      </c>
      <c r="G25" s="7">
        <f t="shared" si="6"/>
        <v>45.846153846153847</v>
      </c>
      <c r="H25" s="7">
        <f t="shared" si="7"/>
        <v>48.615384615384613</v>
      </c>
      <c r="I25" s="13">
        <v>1.093</v>
      </c>
      <c r="J25">
        <v>11</v>
      </c>
      <c r="K25">
        <v>4</v>
      </c>
      <c r="L25">
        <v>40</v>
      </c>
      <c r="M25">
        <v>2</v>
      </c>
      <c r="N25">
        <v>5</v>
      </c>
      <c r="P25" s="9">
        <f t="shared" si="8"/>
        <v>38.969230769230769</v>
      </c>
      <c r="Q25" s="10">
        <f t="shared" si="9"/>
        <v>101.70750559632199</v>
      </c>
    </row>
    <row r="26" spans="1:17" ht="18.75" x14ac:dyDescent="0.3">
      <c r="A26" s="1" t="s">
        <v>8</v>
      </c>
      <c r="B26" s="2">
        <v>398</v>
      </c>
      <c r="C26" s="2">
        <v>400</v>
      </c>
      <c r="D26" s="2">
        <v>423</v>
      </c>
      <c r="E26" s="2">
        <v>90</v>
      </c>
      <c r="F26" s="7">
        <f t="shared" si="5"/>
        <v>48.615384615384613</v>
      </c>
      <c r="G26" s="7">
        <f t="shared" si="6"/>
        <v>48.92307692307692</v>
      </c>
      <c r="H26" s="7">
        <f t="shared" si="7"/>
        <v>52.46153846153846</v>
      </c>
      <c r="I26" s="13">
        <v>1.083</v>
      </c>
      <c r="J26">
        <v>11</v>
      </c>
      <c r="K26">
        <v>0</v>
      </c>
      <c r="L26">
        <v>2</v>
      </c>
      <c r="M26">
        <v>2</v>
      </c>
      <c r="N26">
        <v>3</v>
      </c>
      <c r="P26" s="9">
        <f t="shared" si="8"/>
        <v>43.541538461538458</v>
      </c>
      <c r="Q26" s="10">
        <f t="shared" si="9"/>
        <v>113.64097210371516</v>
      </c>
    </row>
    <row r="27" spans="1:17" ht="18.75" x14ac:dyDescent="0.3">
      <c r="A27" s="1" t="s">
        <v>9</v>
      </c>
      <c r="B27" s="2">
        <v>373</v>
      </c>
      <c r="C27" s="2">
        <v>391</v>
      </c>
      <c r="D27" s="2">
        <v>412</v>
      </c>
      <c r="E27" s="2">
        <v>90</v>
      </c>
      <c r="F27" s="7">
        <f t="shared" si="5"/>
        <v>44.769230769230766</v>
      </c>
      <c r="G27" s="7">
        <f t="shared" si="6"/>
        <v>47.53846153846154</v>
      </c>
      <c r="H27" s="7">
        <f t="shared" si="7"/>
        <v>50.769230769230766</v>
      </c>
      <c r="I27" s="13">
        <v>1.083</v>
      </c>
      <c r="J27">
        <v>4</v>
      </c>
      <c r="K27">
        <v>8</v>
      </c>
      <c r="L27">
        <v>2</v>
      </c>
      <c r="M27">
        <v>2</v>
      </c>
      <c r="N27">
        <v>3</v>
      </c>
      <c r="P27" s="9">
        <f t="shared" si="8"/>
        <v>41.833846153846153</v>
      </c>
      <c r="Q27" s="10">
        <f t="shared" si="9"/>
        <v>109.18399100573184</v>
      </c>
    </row>
    <row r="28" spans="1:17" ht="18.75" x14ac:dyDescent="0.3">
      <c r="A28" s="1" t="s">
        <v>58</v>
      </c>
      <c r="B28" s="2">
        <v>422</v>
      </c>
      <c r="C28" s="2">
        <v>435</v>
      </c>
      <c r="D28" s="2">
        <v>440</v>
      </c>
      <c r="E28" s="2">
        <v>120</v>
      </c>
      <c r="F28" s="7">
        <f t="shared" si="5"/>
        <v>52.307692307692307</v>
      </c>
      <c r="G28" s="7">
        <f t="shared" si="6"/>
        <v>54.307692307692307</v>
      </c>
      <c r="H28" s="7">
        <f t="shared" si="7"/>
        <v>55.07692307692308</v>
      </c>
      <c r="I28" s="13">
        <v>1.0920000000000001</v>
      </c>
      <c r="J28">
        <v>5</v>
      </c>
      <c r="K28">
        <v>21</v>
      </c>
      <c r="L28">
        <v>2</v>
      </c>
      <c r="M28">
        <v>2</v>
      </c>
      <c r="N28">
        <v>4</v>
      </c>
      <c r="P28" s="9">
        <f t="shared" si="8"/>
        <v>40.187692307692302</v>
      </c>
      <c r="Q28" s="10">
        <f t="shared" si="9"/>
        <v>104.88762183920737</v>
      </c>
    </row>
    <row r="29" spans="1:17" ht="18.75" x14ac:dyDescent="0.3">
      <c r="A29" s="1" t="s">
        <v>10</v>
      </c>
      <c r="B29" s="2">
        <v>446</v>
      </c>
      <c r="C29" s="2">
        <v>442</v>
      </c>
      <c r="D29" s="2">
        <v>479</v>
      </c>
      <c r="E29" s="2">
        <v>120</v>
      </c>
      <c r="F29" s="7">
        <f t="shared" si="5"/>
        <v>56</v>
      </c>
      <c r="G29" s="7">
        <f t="shared" si="6"/>
        <v>55.384615384615387</v>
      </c>
      <c r="H29" s="7">
        <f t="shared" si="7"/>
        <v>61.07692307692308</v>
      </c>
      <c r="I29" s="13">
        <v>1.083</v>
      </c>
      <c r="J29">
        <v>12</v>
      </c>
      <c r="K29">
        <v>11</v>
      </c>
      <c r="L29">
        <v>2</v>
      </c>
      <c r="M29">
        <v>7</v>
      </c>
      <c r="N29">
        <v>3.5</v>
      </c>
      <c r="P29" s="9">
        <f t="shared" si="8"/>
        <v>42.646153846153851</v>
      </c>
      <c r="Q29" s="10">
        <f t="shared" si="9"/>
        <v>111.30406850098879</v>
      </c>
    </row>
    <row r="30" spans="1:17" ht="18.75" x14ac:dyDescent="0.3">
      <c r="A30" s="1" t="s">
        <v>11</v>
      </c>
      <c r="B30" s="2">
        <v>451</v>
      </c>
      <c r="C30" s="2">
        <v>450</v>
      </c>
      <c r="D30" s="2">
        <v>470</v>
      </c>
      <c r="E30" s="2">
        <v>120</v>
      </c>
      <c r="F30" s="7">
        <f t="shared" si="5"/>
        <v>56.769230769230766</v>
      </c>
      <c r="G30" s="7">
        <f t="shared" si="6"/>
        <v>56.615384615384613</v>
      </c>
      <c r="H30" s="7">
        <f t="shared" si="7"/>
        <v>59.692307692307693</v>
      </c>
      <c r="I30" s="13">
        <v>1.0780000000000001</v>
      </c>
      <c r="J30">
        <v>3</v>
      </c>
      <c r="K30">
        <v>24</v>
      </c>
      <c r="L30">
        <v>2</v>
      </c>
      <c r="M30">
        <v>2</v>
      </c>
      <c r="N30">
        <v>3.5</v>
      </c>
      <c r="P30" s="9">
        <f t="shared" si="8"/>
        <v>41.329230769230769</v>
      </c>
      <c r="Q30" s="10">
        <f t="shared" si="9"/>
        <v>107.8669731677692</v>
      </c>
    </row>
    <row r="31" spans="1:17" ht="18.75" x14ac:dyDescent="0.3">
      <c r="A31" s="1" t="s">
        <v>59</v>
      </c>
      <c r="B31" s="2">
        <v>415</v>
      </c>
      <c r="C31" s="2">
        <v>446</v>
      </c>
      <c r="D31" s="2">
        <v>484</v>
      </c>
      <c r="E31" s="2">
        <v>120</v>
      </c>
      <c r="F31" s="7">
        <f t="shared" si="5"/>
        <v>51.230769230769234</v>
      </c>
      <c r="G31" s="7">
        <f t="shared" si="6"/>
        <v>56</v>
      </c>
      <c r="H31" s="7">
        <f t="shared" si="7"/>
        <v>61.846153846153847</v>
      </c>
      <c r="I31" s="13">
        <v>1.08</v>
      </c>
      <c r="J31">
        <v>5</v>
      </c>
      <c r="K31">
        <v>13</v>
      </c>
      <c r="L31">
        <v>17</v>
      </c>
      <c r="M31">
        <v>7</v>
      </c>
      <c r="N31">
        <v>3.5</v>
      </c>
      <c r="P31" s="9">
        <f t="shared" si="8"/>
        <v>45.92</v>
      </c>
      <c r="Q31" s="10">
        <f t="shared" si="9"/>
        <v>119.84862325460004</v>
      </c>
    </row>
    <row r="32" spans="1:17" ht="18.75" x14ac:dyDescent="0.3">
      <c r="A32" s="1" t="s">
        <v>60</v>
      </c>
      <c r="B32" s="2">
        <v>399</v>
      </c>
      <c r="C32" s="2">
        <v>412</v>
      </c>
      <c r="D32" s="2">
        <v>460</v>
      </c>
      <c r="E32" s="2">
        <v>120</v>
      </c>
      <c r="F32" s="7">
        <f t="shared" si="5"/>
        <v>48.769230769230766</v>
      </c>
      <c r="G32" s="7">
        <f t="shared" si="6"/>
        <v>50.769230769230766</v>
      </c>
      <c r="H32" s="7">
        <f t="shared" si="7"/>
        <v>58.153846153846153</v>
      </c>
      <c r="I32" s="13">
        <v>1.071</v>
      </c>
      <c r="J32">
        <v>3</v>
      </c>
      <c r="K32">
        <v>42</v>
      </c>
      <c r="L32">
        <v>2</v>
      </c>
      <c r="M32">
        <v>2</v>
      </c>
      <c r="N32">
        <v>3</v>
      </c>
      <c r="P32" s="9">
        <f t="shared" si="8"/>
        <v>27.923076923076923</v>
      </c>
      <c r="Q32" s="10">
        <f t="shared" si="9"/>
        <v>72.877663899456934</v>
      </c>
    </row>
    <row r="33" spans="1:17" ht="18.75" x14ac:dyDescent="0.3">
      <c r="A33" s="1" t="s">
        <v>12</v>
      </c>
      <c r="B33" s="2">
        <v>380</v>
      </c>
      <c r="C33" s="2">
        <v>366</v>
      </c>
      <c r="D33" s="2">
        <v>404</v>
      </c>
      <c r="E33" s="2">
        <v>120</v>
      </c>
      <c r="F33" s="7">
        <f t="shared" si="5"/>
        <v>45.846153846153847</v>
      </c>
      <c r="G33" s="7">
        <f t="shared" si="6"/>
        <v>43.692307692307693</v>
      </c>
      <c r="H33" s="7">
        <f t="shared" si="7"/>
        <v>49.53846153846154</v>
      </c>
      <c r="I33" s="13">
        <v>1.0880000000000001</v>
      </c>
      <c r="J33">
        <v>23</v>
      </c>
      <c r="K33">
        <v>0</v>
      </c>
      <c r="L33">
        <v>17</v>
      </c>
      <c r="M33">
        <v>2</v>
      </c>
      <c r="N33">
        <v>3.5</v>
      </c>
      <c r="P33" s="9">
        <f t="shared" si="8"/>
        <v>33.643076923076926</v>
      </c>
      <c r="Q33" s="10">
        <f>+P33/38.315*100</f>
        <v>87.806542928557818</v>
      </c>
    </row>
    <row r="34" spans="1:17" ht="18.75" x14ac:dyDescent="0.3">
      <c r="A34" s="1" t="s">
        <v>13</v>
      </c>
      <c r="B34" s="2">
        <v>361</v>
      </c>
      <c r="C34" s="2">
        <v>375</v>
      </c>
      <c r="D34" s="2">
        <v>404</v>
      </c>
      <c r="E34" s="2">
        <v>120</v>
      </c>
      <c r="F34" s="7">
        <f t="shared" si="5"/>
        <v>42.92307692307692</v>
      </c>
      <c r="G34" s="7">
        <f t="shared" si="6"/>
        <v>45.07692307692308</v>
      </c>
      <c r="H34" s="7">
        <f t="shared" si="7"/>
        <v>49.53846153846154</v>
      </c>
      <c r="I34" s="13">
        <v>1.0840000000000001</v>
      </c>
      <c r="J34">
        <v>12</v>
      </c>
      <c r="K34">
        <v>3</v>
      </c>
      <c r="L34">
        <v>40</v>
      </c>
      <c r="M34">
        <v>2</v>
      </c>
      <c r="N34">
        <v>3.5</v>
      </c>
      <c r="P34" s="9">
        <f t="shared" si="8"/>
        <v>38.315384615384616</v>
      </c>
      <c r="Q34">
        <v>100</v>
      </c>
    </row>
    <row r="35" spans="1:17" ht="18.75" x14ac:dyDescent="0.3">
      <c r="A35" s="1" t="s">
        <v>14</v>
      </c>
      <c r="B35" s="2"/>
      <c r="C35" s="2"/>
      <c r="D35" s="2"/>
      <c r="E35" s="2"/>
      <c r="F35" s="8">
        <f>SUM(F5:F34)/30</f>
        <v>49.394871794871797</v>
      </c>
      <c r="G35" s="8">
        <f t="shared" ref="G35:H35" si="10">SUM(G5:G34)/30</f>
        <v>51.984615384615381</v>
      </c>
      <c r="H35" s="8">
        <f t="shared" si="10"/>
        <v>54.953846153846143</v>
      </c>
      <c r="I35" s="14"/>
    </row>
    <row r="36" spans="1:17" ht="18.75" x14ac:dyDescent="0.3">
      <c r="A36" s="1"/>
      <c r="B36" s="2"/>
      <c r="C36" s="2"/>
      <c r="D36" s="2"/>
      <c r="E36" s="2"/>
      <c r="F36" s="8"/>
      <c r="G36" s="8"/>
      <c r="H36" s="8"/>
      <c r="I36" s="14"/>
    </row>
    <row r="37" spans="1:17" ht="18.75" x14ac:dyDescent="0.3">
      <c r="A37" s="1" t="s">
        <v>62</v>
      </c>
      <c r="B37" s="2"/>
      <c r="C37" s="2"/>
      <c r="D37" s="2"/>
      <c r="E37" s="2"/>
      <c r="F37" s="8"/>
      <c r="G37" s="8"/>
      <c r="H37" s="8"/>
      <c r="I37" s="14"/>
    </row>
    <row r="38" spans="1:17" ht="18.75" x14ac:dyDescent="0.3">
      <c r="A38" s="1" t="s">
        <v>63</v>
      </c>
      <c r="B38" s="2"/>
      <c r="C38" s="2"/>
      <c r="D38" s="2"/>
      <c r="E38" s="2"/>
      <c r="F38" s="8"/>
      <c r="G38" s="8"/>
      <c r="H38" s="8"/>
      <c r="I38" s="14"/>
    </row>
    <row r="39" spans="1:17" ht="18.75" x14ac:dyDescent="0.3">
      <c r="A39" s="1" t="s">
        <v>64</v>
      </c>
      <c r="B39" s="2"/>
      <c r="C39" s="2"/>
      <c r="D39" s="2"/>
      <c r="E39" s="2"/>
      <c r="F39" s="8"/>
      <c r="G39" s="8"/>
      <c r="H39" s="8"/>
      <c r="I39" s="14"/>
    </row>
    <row r="40" spans="1:17" ht="18.75" x14ac:dyDescent="0.3">
      <c r="A40" s="1"/>
      <c r="B40" s="2"/>
      <c r="C40" s="2"/>
      <c r="D40" s="2"/>
      <c r="E40" s="2"/>
      <c r="F40" s="8"/>
      <c r="G40" s="8"/>
      <c r="H40" s="8"/>
      <c r="I40" s="14"/>
    </row>
    <row r="41" spans="1:17" ht="18.75" x14ac:dyDescent="0.3">
      <c r="A41" s="1" t="s">
        <v>65</v>
      </c>
      <c r="B41" s="2"/>
      <c r="C41" s="2"/>
      <c r="D41" s="2"/>
      <c r="E41" s="2"/>
      <c r="F41" s="8">
        <v>22.5</v>
      </c>
      <c r="G41" s="8"/>
      <c r="H41" s="8"/>
      <c r="I41" s="14">
        <v>1.0649999999999999</v>
      </c>
      <c r="J41">
        <v>5</v>
      </c>
      <c r="K41" s="19">
        <v>2</v>
      </c>
      <c r="L41" s="19">
        <v>40</v>
      </c>
      <c r="M41" s="19">
        <v>2</v>
      </c>
      <c r="N41" s="19">
        <v>3</v>
      </c>
      <c r="O41" s="20"/>
      <c r="P41" s="9">
        <f t="shared" ref="P41:P46" si="11">+F41*(100-J41-K41)/100</f>
        <v>20.925000000000001</v>
      </c>
    </row>
    <row r="42" spans="1:17" ht="18.75" x14ac:dyDescent="0.3">
      <c r="A42" s="1" t="s">
        <v>66</v>
      </c>
      <c r="B42" s="2"/>
      <c r="C42" s="2"/>
      <c r="D42" s="2"/>
      <c r="E42" s="2"/>
      <c r="F42" s="8">
        <v>23.2</v>
      </c>
      <c r="G42" s="8"/>
      <c r="H42" s="8"/>
      <c r="I42" s="14">
        <v>1.08</v>
      </c>
      <c r="J42">
        <v>6</v>
      </c>
      <c r="K42" s="19">
        <v>0</v>
      </c>
      <c r="L42" s="19">
        <v>7</v>
      </c>
      <c r="M42" s="19">
        <v>7</v>
      </c>
      <c r="N42" s="19">
        <v>3</v>
      </c>
      <c r="P42" s="9">
        <f t="shared" si="11"/>
        <v>21.807999999999996</v>
      </c>
    </row>
    <row r="43" spans="1:17" ht="18.75" x14ac:dyDescent="0.3">
      <c r="A43" s="1" t="s">
        <v>67</v>
      </c>
      <c r="B43" s="2"/>
      <c r="C43" s="2"/>
      <c r="D43" s="2"/>
      <c r="E43" s="2"/>
      <c r="F43" s="8">
        <v>21.7</v>
      </c>
      <c r="G43" s="8"/>
      <c r="H43" s="8"/>
      <c r="I43" s="14">
        <v>1.069</v>
      </c>
      <c r="J43">
        <v>12</v>
      </c>
      <c r="K43">
        <v>2</v>
      </c>
      <c r="L43">
        <v>40</v>
      </c>
      <c r="M43">
        <v>2</v>
      </c>
      <c r="N43">
        <v>3</v>
      </c>
      <c r="P43" s="9">
        <f t="shared" si="11"/>
        <v>18.661999999999999</v>
      </c>
    </row>
    <row r="44" spans="1:17" ht="18.75" x14ac:dyDescent="0.3">
      <c r="A44" s="1" t="s">
        <v>68</v>
      </c>
      <c r="B44" s="2"/>
      <c r="C44" s="2"/>
      <c r="D44" s="2"/>
      <c r="E44" s="2"/>
      <c r="F44" s="8">
        <v>15.2</v>
      </c>
      <c r="G44" s="8"/>
      <c r="H44" s="8"/>
      <c r="I44" s="14">
        <v>1.0760000000000001</v>
      </c>
      <c r="J44">
        <v>9</v>
      </c>
      <c r="K44">
        <v>11</v>
      </c>
      <c r="L44">
        <v>40</v>
      </c>
      <c r="M44">
        <v>2</v>
      </c>
      <c r="N44">
        <v>3</v>
      </c>
      <c r="P44" s="9">
        <f t="shared" si="11"/>
        <v>12.16</v>
      </c>
    </row>
    <row r="45" spans="1:17" ht="18.75" x14ac:dyDescent="0.3">
      <c r="A45" s="1" t="s">
        <v>69</v>
      </c>
      <c r="B45" s="2"/>
      <c r="C45" s="2"/>
      <c r="D45" s="2"/>
      <c r="E45" s="2"/>
      <c r="F45" s="8">
        <v>23.2</v>
      </c>
      <c r="G45" s="8"/>
      <c r="H45" s="8"/>
      <c r="I45" s="14">
        <v>1.0840000000000001</v>
      </c>
      <c r="J45">
        <v>5</v>
      </c>
      <c r="K45" s="19">
        <v>8</v>
      </c>
      <c r="L45">
        <v>17</v>
      </c>
      <c r="M45">
        <v>2</v>
      </c>
      <c r="N45">
        <v>3.5</v>
      </c>
      <c r="P45" s="9">
        <f>+F45*(100-J45-K45)/100</f>
        <v>20.183999999999997</v>
      </c>
    </row>
    <row r="46" spans="1:17" ht="18.75" x14ac:dyDescent="0.3">
      <c r="A46" s="1" t="s">
        <v>70</v>
      </c>
      <c r="B46" s="2"/>
      <c r="C46" s="2"/>
      <c r="D46" s="2"/>
      <c r="E46" s="2"/>
      <c r="F46" s="8">
        <v>28.1</v>
      </c>
      <c r="G46" s="8"/>
      <c r="H46" s="8"/>
      <c r="I46" s="14">
        <v>1.087</v>
      </c>
      <c r="J46">
        <v>4</v>
      </c>
      <c r="K46" s="19">
        <v>14</v>
      </c>
      <c r="L46" s="19">
        <v>40</v>
      </c>
      <c r="M46" s="19">
        <v>2</v>
      </c>
      <c r="N46" s="19">
        <v>5</v>
      </c>
      <c r="O46" s="19">
        <v>20</v>
      </c>
      <c r="P46" s="9">
        <f t="shared" si="11"/>
        <v>23.042000000000002</v>
      </c>
    </row>
    <row r="47" spans="1:17" ht="18.75" x14ac:dyDescent="0.3">
      <c r="A47" s="1"/>
      <c r="B47" s="2"/>
      <c r="C47" s="2"/>
      <c r="D47" s="2"/>
      <c r="E47" s="2"/>
      <c r="F47" s="8"/>
      <c r="G47" s="8"/>
      <c r="H47" s="8"/>
    </row>
    <row r="48" spans="1:17" ht="18.75" x14ac:dyDescent="0.3">
      <c r="A48" s="1"/>
      <c r="B48" s="2"/>
      <c r="C48" s="2"/>
      <c r="D48" s="2"/>
      <c r="E48" s="2"/>
      <c r="F48" s="8"/>
      <c r="G48" s="8"/>
      <c r="H48" s="8"/>
    </row>
    <row r="49" spans="1:8" ht="18.75" x14ac:dyDescent="0.3">
      <c r="A49" s="1"/>
      <c r="B49" s="2"/>
      <c r="C49" s="2"/>
      <c r="D49" s="2"/>
      <c r="E49" s="2"/>
      <c r="F49" s="8"/>
      <c r="G49" s="8"/>
      <c r="H49" s="8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Hörtegården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Andersson</dc:creator>
  <cp:lastModifiedBy>Anders Andersson</cp:lastModifiedBy>
  <dcterms:created xsi:type="dcterms:W3CDTF">2015-10-13T15:35:20Z</dcterms:created>
  <dcterms:modified xsi:type="dcterms:W3CDTF">2015-10-22T21:39:21Z</dcterms:modified>
</cp:coreProperties>
</file>